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WEB\L'AJUNTAMENT\Transparència\Economia municipal\Indicadors\"/>
    </mc:Choice>
  </mc:AlternateContent>
  <bookViews>
    <workbookView xWindow="720" yWindow="465" windowWidth="19440" windowHeight="12180"/>
  </bookViews>
  <sheets>
    <sheet name="Dades intervenció" sheetId="1" r:id="rId1"/>
  </sheets>
  <calcPr calcId="162913"/>
</workbook>
</file>

<file path=xl/calcChain.xml><?xml version="1.0" encoding="utf-8"?>
<calcChain xmlns="http://schemas.openxmlformats.org/spreadsheetml/2006/main">
  <c r="H21" i="1" l="1"/>
  <c r="H22" i="1"/>
  <c r="H18" i="1"/>
  <c r="H17" i="1"/>
  <c r="H16" i="1"/>
  <c r="H19" i="1"/>
  <c r="H14" i="1"/>
  <c r="G22" i="1" l="1"/>
  <c r="G21" i="1"/>
  <c r="G19" i="1"/>
  <c r="G18" i="1"/>
  <c r="G17" i="1"/>
  <c r="G16" i="1"/>
  <c r="G14" i="1"/>
  <c r="F22" i="1" l="1"/>
  <c r="F21" i="1"/>
  <c r="F19" i="1"/>
  <c r="F18" i="1"/>
  <c r="F17" i="1"/>
  <c r="F16" i="1"/>
  <c r="F14" i="1"/>
  <c r="E22" i="1"/>
  <c r="E21" i="1"/>
  <c r="E19" i="1"/>
  <c r="E18" i="1"/>
  <c r="E17" i="1"/>
  <c r="E16" i="1"/>
  <c r="E14" i="1"/>
  <c r="D14" i="1" l="1"/>
  <c r="D16" i="1"/>
  <c r="D17" i="1"/>
  <c r="D18" i="1"/>
  <c r="D19" i="1"/>
  <c r="D21" i="1"/>
  <c r="D22" i="1"/>
  <c r="C22" i="1" l="1"/>
  <c r="B22" i="1"/>
  <c r="C21" i="1"/>
  <c r="B27" i="1"/>
  <c r="B19" i="1" s="1"/>
  <c r="C27" i="1"/>
  <c r="C19" i="1" s="1"/>
  <c r="C18" i="1" l="1"/>
  <c r="B21" i="1"/>
  <c r="B18" i="1"/>
  <c r="C17" i="1"/>
  <c r="B17" i="1"/>
  <c r="C16" i="1"/>
  <c r="B16" i="1"/>
  <c r="C14" i="1"/>
  <c r="B14" i="1"/>
</calcChain>
</file>

<file path=xl/sharedStrings.xml><?xml version="1.0" encoding="utf-8"?>
<sst xmlns="http://schemas.openxmlformats.org/spreadsheetml/2006/main" count="20" uniqueCount="20">
  <si>
    <t>DADES ECONÒMIQUES - TRANSPARÈNCIA</t>
  </si>
  <si>
    <t>Concepte</t>
  </si>
  <si>
    <t>Població</t>
  </si>
  <si>
    <t>Pressupost</t>
  </si>
  <si>
    <t>Autonomia fiscal (%)</t>
  </si>
  <si>
    <t>Estabilitat pressupostària</t>
  </si>
  <si>
    <t>Ingressos fiscals per habitant</t>
  </si>
  <si>
    <t>Despesa per habitant</t>
  </si>
  <si>
    <t>Inversió per habitant</t>
  </si>
  <si>
    <t>Període mitjà de cobrament (dies)</t>
  </si>
  <si>
    <t>Import del deute públic municipal</t>
  </si>
  <si>
    <t>Endeutament per habitant</t>
  </si>
  <si>
    <t>Obligacions reconegudes netes</t>
  </si>
  <si>
    <t>Obligacions reconegudes netes (capítols VI i VII)</t>
  </si>
  <si>
    <t>Drets reconeguts nets totals</t>
  </si>
  <si>
    <t>Drets reconeguts nets d'ingressos tributaris (capítols I,II i III)</t>
  </si>
  <si>
    <t>Drets pendents de cobrament (capítols I,II i III)</t>
  </si>
  <si>
    <t>Romanent de tresoreria</t>
  </si>
  <si>
    <t>Despeses de l'exercici executades en inversió (capítol VI)</t>
  </si>
  <si>
    <t>Inversió en infraestructures per habitant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</si>
</sst>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€&quot;;[Red]\-#,##0.00\ &quot;€&quot;"/>
    <numFmt numFmtId="164" formatCode="#,##0.00\ &quot;€&quot;"/>
    <numFmt numFmtId="165" formatCode="0.0%"/>
  </numFmts>
  <fonts count="6" x14ac:knownFonts="1"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theme="1"/>
      <name val="Helvetica"/>
    </font>
    <font>
      <b/>
      <sz val="11"/>
      <color theme="0"/>
      <name val="Helvetica"/>
    </font>
    <font>
      <b/>
      <sz val="12"/>
      <color theme="1"/>
      <name val="Helvetica"/>
      <family val="2"/>
    </font>
    <font>
      <sz val="11"/>
      <color rgb="FF000000"/>
      <name val="Helvetica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164" fontId="0" fillId="0" borderId="0" xfId="0" applyNumberFormat="1"/>
    <xf numFmtId="0" fontId="1" fillId="3" borderId="1" xfId="0" applyFont="1" applyFill="1" applyBorder="1"/>
    <xf numFmtId="0" fontId="2" fillId="0" borderId="0" xfId="0" applyFont="1"/>
    <xf numFmtId="0" fontId="2" fillId="3" borderId="0" xfId="0" applyFont="1" applyFill="1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164" fontId="2" fillId="4" borderId="5" xfId="0" applyNumberFormat="1" applyFont="1" applyFill="1" applyBorder="1" applyAlignment="1">
      <alignment horizontal="right"/>
    </xf>
    <xf numFmtId="0" fontId="2" fillId="4" borderId="6" xfId="0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3" fillId="2" borderId="8" xfId="0" applyFont="1" applyFill="1" applyBorder="1" applyAlignment="1">
      <alignment horizontal="center" vertical="center"/>
    </xf>
    <xf numFmtId="164" fontId="2" fillId="4" borderId="9" xfId="0" applyNumberFormat="1" applyFont="1" applyFill="1" applyBorder="1" applyAlignment="1">
      <alignment horizontal="right"/>
    </xf>
    <xf numFmtId="3" fontId="2" fillId="3" borderId="9" xfId="0" applyNumberFormat="1" applyFont="1" applyFill="1" applyBorder="1" applyAlignment="1">
      <alignment horizontal="right" vertical="center"/>
    </xf>
    <xf numFmtId="164" fontId="2" fillId="4" borderId="9" xfId="0" applyNumberFormat="1" applyFont="1" applyFill="1" applyBorder="1" applyAlignment="1">
      <alignment horizontal="right" vertical="center"/>
    </xf>
    <xf numFmtId="164" fontId="2" fillId="3" borderId="9" xfId="0" applyNumberFormat="1" applyFont="1" applyFill="1" applyBorder="1" applyAlignment="1">
      <alignment horizontal="right" vertical="center"/>
    </xf>
    <xf numFmtId="165" fontId="2" fillId="4" borderId="9" xfId="0" applyNumberFormat="1" applyFont="1" applyFill="1" applyBorder="1" applyAlignment="1">
      <alignment horizontal="right" vertical="center" wrapText="1"/>
    </xf>
    <xf numFmtId="4" fontId="2" fillId="3" borderId="9" xfId="0" applyNumberFormat="1" applyFont="1" applyFill="1" applyBorder="1" applyAlignment="1">
      <alignment horizontal="right" vertical="center"/>
    </xf>
    <xf numFmtId="164" fontId="2" fillId="3" borderId="9" xfId="0" applyNumberFormat="1" applyFont="1" applyFill="1" applyBorder="1" applyAlignment="1">
      <alignment horizontal="right"/>
    </xf>
    <xf numFmtId="164" fontId="2" fillId="4" borderId="10" xfId="0" applyNumberFormat="1" applyFont="1" applyFill="1" applyBorder="1" applyAlignment="1">
      <alignment horizontal="right"/>
    </xf>
    <xf numFmtId="0" fontId="3" fillId="2" borderId="8" xfId="0" applyFont="1" applyFill="1" applyBorder="1" applyAlignment="1">
      <alignment horizontal="center" vertical="center" wrapText="1"/>
    </xf>
    <xf numFmtId="8" fontId="5" fillId="3" borderId="9" xfId="0" applyNumberFormat="1" applyFont="1" applyFill="1" applyBorder="1" applyAlignment="1">
      <alignment horizontal="right" vertical="center"/>
    </xf>
    <xf numFmtId="8" fontId="5" fillId="4" borderId="10" xfId="0" applyNumberFormat="1" applyFont="1" applyFill="1" applyBorder="1" applyAlignment="1">
      <alignment horizontal="right" vertical="center"/>
    </xf>
    <xf numFmtId="3" fontId="2" fillId="3" borderId="9" xfId="0" applyNumberFormat="1" applyFont="1" applyFill="1" applyBorder="1" applyAlignment="1">
      <alignment horizontal="right"/>
    </xf>
    <xf numFmtId="3" fontId="2" fillId="3" borderId="5" xfId="0" applyNumberFormat="1" applyFont="1" applyFill="1" applyBorder="1" applyAlignment="1">
      <alignment horizontal="right" vertical="center" wrapText="1"/>
    </xf>
    <xf numFmtId="3" fontId="2" fillId="3" borderId="9" xfId="0" applyNumberFormat="1" applyFont="1" applyFill="1" applyBorder="1" applyAlignment="1">
      <alignment horizontal="right" vertical="center" wrapText="1"/>
    </xf>
    <xf numFmtId="8" fontId="2" fillId="4" borderId="5" xfId="0" applyNumberFormat="1" applyFont="1" applyFill="1" applyBorder="1" applyAlignment="1">
      <alignment horizontal="right" vertical="center" wrapText="1"/>
    </xf>
    <xf numFmtId="8" fontId="2" fillId="4" borderId="9" xfId="0" applyNumberFormat="1" applyFont="1" applyFill="1" applyBorder="1" applyAlignment="1">
      <alignment horizontal="right" vertical="center" wrapText="1"/>
    </xf>
    <xf numFmtId="164" fontId="2" fillId="3" borderId="5" xfId="0" applyNumberFormat="1" applyFont="1" applyFill="1" applyBorder="1" applyAlignment="1">
      <alignment horizontal="right"/>
    </xf>
    <xf numFmtId="165" fontId="2" fillId="4" borderId="9" xfId="0" applyNumberFormat="1" applyFont="1" applyFill="1" applyBorder="1" applyAlignment="1">
      <alignment horizontal="right"/>
    </xf>
    <xf numFmtId="165" fontId="2" fillId="4" borderId="5" xfId="0" applyNumberFormat="1" applyFont="1" applyFill="1" applyBorder="1" applyAlignment="1">
      <alignment horizontal="right"/>
    </xf>
    <xf numFmtId="4" fontId="2" fillId="3" borderId="5" xfId="0" applyNumberFormat="1" applyFont="1" applyFill="1" applyBorder="1" applyAlignment="1">
      <alignment horizontal="right" vertical="center"/>
    </xf>
    <xf numFmtId="164" fontId="2" fillId="3" borderId="5" xfId="0" applyNumberFormat="1" applyFont="1" applyFill="1" applyBorder="1" applyAlignment="1">
      <alignment horizontal="right" vertical="center"/>
    </xf>
    <xf numFmtId="164" fontId="2" fillId="4" borderId="5" xfId="0" applyNumberFormat="1" applyFont="1" applyFill="1" applyBorder="1" applyAlignment="1">
      <alignment horizontal="right" vertical="center"/>
    </xf>
    <xf numFmtId="8" fontId="5" fillId="4" borderId="9" xfId="0" applyNumberFormat="1" applyFont="1" applyFill="1" applyBorder="1" applyAlignment="1">
      <alignment horizontal="right"/>
    </xf>
    <xf numFmtId="4" fontId="5" fillId="4" borderId="9" xfId="0" applyNumberFormat="1" applyFont="1" applyFill="1" applyBorder="1" applyAlignment="1">
      <alignment horizontal="right"/>
    </xf>
    <xf numFmtId="164" fontId="2" fillId="4" borderId="7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76200</xdr:rowOff>
    </xdr:from>
    <xdr:to>
      <xdr:col>0</xdr:col>
      <xdr:colOff>2963418</xdr:colOff>
      <xdr:row>6</xdr:row>
      <xdr:rowOff>88392</xdr:rowOff>
    </xdr:to>
    <xdr:pic>
      <xdr:nvPicPr>
        <xdr:cNvPr id="3" name="Imat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76200"/>
          <a:ext cx="2868168" cy="11551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H30"/>
  <sheetViews>
    <sheetView tabSelected="1" workbookViewId="0">
      <selection activeCell="H35" sqref="H35"/>
    </sheetView>
  </sheetViews>
  <sheetFormatPr baseColWidth="10" defaultColWidth="9.140625" defaultRowHeight="15" x14ac:dyDescent="0.25"/>
  <cols>
    <col min="1" max="1" width="57.5703125" customWidth="1"/>
    <col min="2" max="2" width="17.7109375" customWidth="1"/>
    <col min="3" max="3" width="19.140625" customWidth="1"/>
    <col min="4" max="4" width="18.7109375" customWidth="1"/>
    <col min="5" max="5" width="17.140625" customWidth="1"/>
    <col min="6" max="7" width="16" bestFit="1" customWidth="1"/>
    <col min="8" max="8" width="15.85546875" bestFit="1" customWidth="1"/>
  </cols>
  <sheetData>
    <row r="9" spans="1:8" ht="16.5" thickBot="1" x14ac:dyDescent="0.3">
      <c r="A9" s="11" t="s">
        <v>0</v>
      </c>
      <c r="B9" s="3"/>
      <c r="C9" s="3"/>
      <c r="D9" s="4"/>
    </row>
    <row r="10" spans="1:8" x14ac:dyDescent="0.25">
      <c r="A10" s="5" t="s">
        <v>1</v>
      </c>
      <c r="B10" s="12">
        <v>2013</v>
      </c>
      <c r="C10" s="12">
        <v>2014</v>
      </c>
      <c r="D10" s="6">
        <v>2015</v>
      </c>
      <c r="E10" s="6">
        <v>2016</v>
      </c>
      <c r="F10" s="6">
        <v>2017</v>
      </c>
      <c r="G10" s="21">
        <v>2018</v>
      </c>
      <c r="H10" s="21">
        <v>2019</v>
      </c>
    </row>
    <row r="11" spans="1:8" x14ac:dyDescent="0.25">
      <c r="A11" s="7" t="s">
        <v>2</v>
      </c>
      <c r="B11" s="14">
        <v>14659</v>
      </c>
      <c r="C11" s="24">
        <v>14697</v>
      </c>
      <c r="D11" s="25">
        <v>14742</v>
      </c>
      <c r="E11" s="25">
        <v>14759</v>
      </c>
      <c r="F11" s="25">
        <v>14933</v>
      </c>
      <c r="G11" s="26">
        <v>15111</v>
      </c>
      <c r="H11" s="25">
        <v>15256</v>
      </c>
    </row>
    <row r="12" spans="1:8" x14ac:dyDescent="0.25">
      <c r="A12" s="8" t="s">
        <v>3</v>
      </c>
      <c r="B12" s="15">
        <v>15625000</v>
      </c>
      <c r="C12" s="13">
        <v>15878000</v>
      </c>
      <c r="D12" s="27">
        <v>16500000</v>
      </c>
      <c r="E12" s="27">
        <v>17250000</v>
      </c>
      <c r="F12" s="27">
        <v>17193300</v>
      </c>
      <c r="G12" s="28">
        <v>16732500</v>
      </c>
      <c r="H12" s="27">
        <v>17299173.989999998</v>
      </c>
    </row>
    <row r="13" spans="1:8" x14ac:dyDescent="0.25">
      <c r="A13" s="7" t="s">
        <v>17</v>
      </c>
      <c r="B13" s="16">
        <v>2283395.17</v>
      </c>
      <c r="C13" s="19">
        <v>1559821.94</v>
      </c>
      <c r="D13" s="29">
        <v>2404863.9</v>
      </c>
      <c r="E13" s="29">
        <v>2239033.33</v>
      </c>
      <c r="F13" s="29">
        <v>4016364.18</v>
      </c>
      <c r="G13" s="19">
        <v>4281069.01</v>
      </c>
      <c r="H13" s="29">
        <v>3910843.12</v>
      </c>
    </row>
    <row r="14" spans="1:8" x14ac:dyDescent="0.25">
      <c r="A14" s="8" t="s">
        <v>4</v>
      </c>
      <c r="B14" s="17">
        <f t="shared" ref="B14:H14" si="0">B26/B25</f>
        <v>0.74067577717675637</v>
      </c>
      <c r="C14" s="30">
        <f t="shared" si="0"/>
        <v>0.69123648605503363</v>
      </c>
      <c r="D14" s="31">
        <f t="shared" si="0"/>
        <v>0.65039337286054033</v>
      </c>
      <c r="E14" s="31">
        <f t="shared" si="0"/>
        <v>0.67533736288877311</v>
      </c>
      <c r="F14" s="31">
        <f t="shared" si="0"/>
        <v>0.75091274735140079</v>
      </c>
      <c r="G14" s="30">
        <f t="shared" si="0"/>
        <v>0.69486693418677425</v>
      </c>
      <c r="H14" s="31">
        <f t="shared" si="0"/>
        <v>0.66935613625959434</v>
      </c>
    </row>
    <row r="15" spans="1:8" x14ac:dyDescent="0.25">
      <c r="A15" s="7" t="s">
        <v>5</v>
      </c>
      <c r="B15" s="16">
        <v>1991642.57</v>
      </c>
      <c r="C15" s="19">
        <v>3706636.17</v>
      </c>
      <c r="D15" s="29">
        <v>1739899.78</v>
      </c>
      <c r="E15" s="29">
        <v>583116.07999999996</v>
      </c>
      <c r="F15" s="29">
        <v>2293070.2799999998</v>
      </c>
      <c r="G15" s="19">
        <v>780886.79</v>
      </c>
      <c r="H15" s="29">
        <v>-122565.77</v>
      </c>
    </row>
    <row r="16" spans="1:8" x14ac:dyDescent="0.25">
      <c r="A16" s="8" t="s">
        <v>6</v>
      </c>
      <c r="B16" s="15">
        <f t="shared" ref="B16:H16" si="1">B26/B11</f>
        <v>865.12714782727335</v>
      </c>
      <c r="C16" s="13">
        <f t="shared" si="1"/>
        <v>753.45494930938287</v>
      </c>
      <c r="D16" s="9">
        <f t="shared" si="1"/>
        <v>710.48194817528156</v>
      </c>
      <c r="E16" s="9">
        <f t="shared" si="1"/>
        <v>724.26331865302529</v>
      </c>
      <c r="F16" s="9">
        <f t="shared" si="1"/>
        <v>883.20293577981647</v>
      </c>
      <c r="G16" s="13">
        <f t="shared" si="1"/>
        <v>837.43014955992328</v>
      </c>
      <c r="H16" s="13">
        <f t="shared" si="1"/>
        <v>804.14395319874154</v>
      </c>
    </row>
    <row r="17" spans="1:8" x14ac:dyDescent="0.25">
      <c r="A17" s="7" t="s">
        <v>7</v>
      </c>
      <c r="B17" s="16">
        <f t="shared" ref="B17:H17" si="2">B23/B11</f>
        <v>994.40085476499087</v>
      </c>
      <c r="C17" s="19">
        <f t="shared" si="2"/>
        <v>1158.7890317751921</v>
      </c>
      <c r="D17" s="29">
        <f t="shared" si="2"/>
        <v>1040.8463668430336</v>
      </c>
      <c r="E17" s="29">
        <f t="shared" si="2"/>
        <v>1029.6089023646589</v>
      </c>
      <c r="F17" s="29">
        <f t="shared" si="2"/>
        <v>1036.3133194937388</v>
      </c>
      <c r="G17" s="19">
        <f t="shared" si="2"/>
        <v>1134.7183204288267</v>
      </c>
      <c r="H17" s="19">
        <f t="shared" si="2"/>
        <v>1220.9145896696382</v>
      </c>
    </row>
    <row r="18" spans="1:8" x14ac:dyDescent="0.25">
      <c r="A18" s="8" t="s">
        <v>8</v>
      </c>
      <c r="B18" s="15">
        <f t="shared" ref="B18:H18" si="3">B24/B11</f>
        <v>83.118185415103355</v>
      </c>
      <c r="C18" s="13">
        <f t="shared" si="3"/>
        <v>108.21352725045928</v>
      </c>
      <c r="D18" s="9">
        <f t="shared" si="3"/>
        <v>93.425585402252068</v>
      </c>
      <c r="E18" s="9">
        <f t="shared" si="3"/>
        <v>98.891834135104006</v>
      </c>
      <c r="F18" s="9">
        <f t="shared" si="3"/>
        <v>100.59010647559097</v>
      </c>
      <c r="G18" s="13">
        <f t="shared" si="3"/>
        <v>192.7470842432665</v>
      </c>
      <c r="H18" s="13">
        <f t="shared" si="3"/>
        <v>168.99517042475091</v>
      </c>
    </row>
    <row r="19" spans="1:8" x14ac:dyDescent="0.25">
      <c r="A19" s="7" t="s">
        <v>9</v>
      </c>
      <c r="B19" s="18">
        <f t="shared" ref="B19:H19" si="4">B27*365/B26</f>
        <v>92.78314044605149</v>
      </c>
      <c r="C19" s="18">
        <f t="shared" si="4"/>
        <v>40.515235005889117</v>
      </c>
      <c r="D19" s="32">
        <f t="shared" si="4"/>
        <v>41.566583147004586</v>
      </c>
      <c r="E19" s="32">
        <f t="shared" si="4"/>
        <v>46.598635427728944</v>
      </c>
      <c r="F19" s="32">
        <f t="shared" si="4"/>
        <v>49.355206855395181</v>
      </c>
      <c r="G19" s="18">
        <f t="shared" si="4"/>
        <v>52.996574401310603</v>
      </c>
      <c r="H19" s="32">
        <f t="shared" si="4"/>
        <v>33.037673495343903</v>
      </c>
    </row>
    <row r="20" spans="1:8" x14ac:dyDescent="0.25">
      <c r="A20" s="8" t="s">
        <v>10</v>
      </c>
      <c r="B20" s="13">
        <v>9148814.4600000009</v>
      </c>
      <c r="C20" s="13">
        <v>7786006.2800000003</v>
      </c>
      <c r="D20" s="9">
        <v>6420247.7699999996</v>
      </c>
      <c r="E20" s="9">
        <v>5999178.3799999999</v>
      </c>
      <c r="F20" s="9">
        <v>4780846.1900000004</v>
      </c>
      <c r="G20" s="13">
        <v>5181131.3099999996</v>
      </c>
      <c r="H20" s="9">
        <v>4845862.63</v>
      </c>
    </row>
    <row r="21" spans="1:8" x14ac:dyDescent="0.25">
      <c r="A21" s="7" t="s">
        <v>11</v>
      </c>
      <c r="B21" s="16">
        <f t="shared" ref="B21:G21" si="5">B20/B11</f>
        <v>624.1090429087933</v>
      </c>
      <c r="C21" s="16">
        <f t="shared" si="5"/>
        <v>529.76840715792343</v>
      </c>
      <c r="D21" s="33">
        <f t="shared" si="5"/>
        <v>435.50724257224255</v>
      </c>
      <c r="E21" s="33">
        <f t="shared" si="5"/>
        <v>406.47593874923774</v>
      </c>
      <c r="F21" s="33">
        <f t="shared" si="5"/>
        <v>320.15309649768972</v>
      </c>
      <c r="G21" s="16">
        <f t="shared" si="5"/>
        <v>342.87150486400634</v>
      </c>
      <c r="H21" s="16">
        <f t="shared" ref="H21" si="6">H20/H11</f>
        <v>317.63651219192451</v>
      </c>
    </row>
    <row r="22" spans="1:8" x14ac:dyDescent="0.25">
      <c r="A22" s="8" t="s">
        <v>19</v>
      </c>
      <c r="B22" s="15">
        <f t="shared" ref="B22:G22" si="7">B28/B11</f>
        <v>81.988269322600459</v>
      </c>
      <c r="C22" s="15">
        <f t="shared" si="7"/>
        <v>107.11992991767028</v>
      </c>
      <c r="D22" s="34">
        <f t="shared" si="7"/>
        <v>92.360636277302945</v>
      </c>
      <c r="E22" s="34">
        <f t="shared" si="7"/>
        <v>96.243332204078868</v>
      </c>
      <c r="F22" s="34">
        <f t="shared" si="7"/>
        <v>99.250790865867543</v>
      </c>
      <c r="G22" s="15">
        <f t="shared" si="7"/>
        <v>188.77646681225596</v>
      </c>
      <c r="H22" s="15">
        <f t="shared" ref="H22" si="8">H28/H11</f>
        <v>168.99517042475091</v>
      </c>
    </row>
    <row r="23" spans="1:8" x14ac:dyDescent="0.25">
      <c r="A23" s="7" t="s">
        <v>12</v>
      </c>
      <c r="B23" s="16">
        <v>14576922.130000001</v>
      </c>
      <c r="C23" s="19">
        <v>17030722.399999999</v>
      </c>
      <c r="D23" s="29">
        <v>15344157.140000001</v>
      </c>
      <c r="E23" s="29">
        <v>15195997.789999999</v>
      </c>
      <c r="F23" s="29">
        <v>15475266.800000001</v>
      </c>
      <c r="G23" s="19">
        <v>17146728.539999999</v>
      </c>
      <c r="H23" s="29">
        <v>18626272.98</v>
      </c>
    </row>
    <row r="24" spans="1:8" x14ac:dyDescent="0.25">
      <c r="A24" s="8" t="s">
        <v>13</v>
      </c>
      <c r="B24" s="13">
        <v>1218429.48</v>
      </c>
      <c r="C24" s="13">
        <v>1590414.21</v>
      </c>
      <c r="D24" s="9">
        <v>1377279.98</v>
      </c>
      <c r="E24" s="9">
        <v>1459544.58</v>
      </c>
      <c r="F24" s="9">
        <v>1502112.06</v>
      </c>
      <c r="G24" s="35">
        <v>2912601.19</v>
      </c>
      <c r="H24" s="9">
        <v>2578190.3199999998</v>
      </c>
    </row>
    <row r="25" spans="1:8" x14ac:dyDescent="0.25">
      <c r="A25" s="7" t="s">
        <v>14</v>
      </c>
      <c r="B25" s="19">
        <v>17122065.079999998</v>
      </c>
      <c r="C25" s="19">
        <v>16019882.65</v>
      </c>
      <c r="D25" s="29">
        <v>16103984.630000001</v>
      </c>
      <c r="E25" s="29">
        <v>15828240.68</v>
      </c>
      <c r="F25" s="29">
        <v>17563784.190000001</v>
      </c>
      <c r="G25" s="19">
        <v>18211266.600000001</v>
      </c>
      <c r="H25" s="29">
        <v>18328090.960000001</v>
      </c>
    </row>
    <row r="26" spans="1:8" x14ac:dyDescent="0.25">
      <c r="A26" s="8" t="s">
        <v>15</v>
      </c>
      <c r="B26" s="13">
        <v>12681898.859999999</v>
      </c>
      <c r="C26" s="13">
        <v>11073527.390000001</v>
      </c>
      <c r="D26" s="9">
        <v>10473924.880000001</v>
      </c>
      <c r="E26" s="9">
        <v>10689402.32</v>
      </c>
      <c r="F26" s="9">
        <v>13188869.439999999</v>
      </c>
      <c r="G26" s="36">
        <v>12654406.99</v>
      </c>
      <c r="H26" s="9">
        <v>12268020.15</v>
      </c>
    </row>
    <row r="27" spans="1:8" x14ac:dyDescent="0.25">
      <c r="A27" s="7" t="s">
        <v>16</v>
      </c>
      <c r="B27" s="19">
        <f>827650.5+1331555.95+1064537.12</f>
        <v>3223743.5700000003</v>
      </c>
      <c r="C27" s="19">
        <f>677289.44+1053.65+550825.58</f>
        <v>1229168.67</v>
      </c>
      <c r="D27" s="29">
        <v>1192781.56</v>
      </c>
      <c r="E27" s="29">
        <v>1364689.21</v>
      </c>
      <c r="F27" s="29">
        <v>1783395.56</v>
      </c>
      <c r="G27" s="22">
        <v>1837370.47</v>
      </c>
      <c r="H27" s="29">
        <v>1110429.71</v>
      </c>
    </row>
    <row r="28" spans="1:8" ht="15.75" thickBot="1" x14ac:dyDescent="0.3">
      <c r="A28" s="10" t="s">
        <v>18</v>
      </c>
      <c r="B28" s="20">
        <v>1201866.04</v>
      </c>
      <c r="C28" s="20">
        <v>1574341.61</v>
      </c>
      <c r="D28" s="37">
        <v>1361580.5</v>
      </c>
      <c r="E28" s="37">
        <v>1420455.34</v>
      </c>
      <c r="F28" s="37">
        <v>1482112.06</v>
      </c>
      <c r="G28" s="23">
        <v>2852601.19</v>
      </c>
      <c r="H28" s="37">
        <v>2578190.3199999998</v>
      </c>
    </row>
    <row r="29" spans="1:8" ht="15.75" thickBot="1" x14ac:dyDescent="0.3"/>
    <row r="30" spans="1:8" ht="21.75" thickBot="1" x14ac:dyDescent="0.4">
      <c r="A30" s="2"/>
      <c r="C30" s="1"/>
    </row>
  </sheetData>
  <pageMargins left="0.24" right="0.7" top="0.75" bottom="0.75" header="0.3" footer="0.3"/>
  <pageSetup paperSize="9" scale="7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Dades intervenció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TIC</dc:creator>
  <cp:lastModifiedBy>HP Inc.</cp:lastModifiedBy>
  <cp:lastPrinted>2021-03-01T16:53:12Z</cp:lastPrinted>
  <dcterms:created xsi:type="dcterms:W3CDTF">2015-05-04T11:22:28Z</dcterms:created>
  <dcterms:modified xsi:type="dcterms:W3CDTF">2021-03-01T16:53:16Z</dcterms:modified>
</cp:coreProperties>
</file>